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Información LDF\"/>
    </mc:Choice>
  </mc:AlternateContent>
  <xr:revisionPtr revIDLastSave="0" documentId="13_ncr:1_{806DF7EA-CD68-4667-98F4-F7316EC9ECDF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84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0" i="1" l="1"/>
  <c r="H144" i="1"/>
  <c r="H75" i="1"/>
  <c r="H67" i="1"/>
  <c r="H71" i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H149" i="1" s="1"/>
  <c r="E150" i="1"/>
  <c r="H150" i="1" s="1"/>
  <c r="E148" i="1"/>
  <c r="H148" i="1" s="1"/>
  <c r="E140" i="1"/>
  <c r="E141" i="1"/>
  <c r="H141" i="1" s="1"/>
  <c r="E142" i="1"/>
  <c r="H142" i="1" s="1"/>
  <c r="E143" i="1"/>
  <c r="H143" i="1" s="1"/>
  <c r="E144" i="1"/>
  <c r="E145" i="1"/>
  <c r="H145" i="1" s="1"/>
  <c r="E146" i="1"/>
  <c r="H146" i="1" s="1"/>
  <c r="E139" i="1"/>
  <c r="H139" i="1" s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H79" i="1" s="1"/>
  <c r="E80" i="1"/>
  <c r="H80" i="1" s="1"/>
  <c r="E81" i="1"/>
  <c r="H81" i="1" s="1"/>
  <c r="E82" i="1"/>
  <c r="H82" i="1" s="1"/>
  <c r="E83" i="1"/>
  <c r="H83" i="1" s="1"/>
  <c r="E84" i="1"/>
  <c r="H84" i="1" s="1"/>
  <c r="E78" i="1"/>
  <c r="H78" i="1" s="1"/>
  <c r="E75" i="1"/>
  <c r="E76" i="1"/>
  <c r="H76" i="1" s="1"/>
  <c r="E74" i="1"/>
  <c r="H74" i="1" s="1"/>
  <c r="E70" i="1"/>
  <c r="H70" i="1" s="1"/>
  <c r="E71" i="1"/>
  <c r="E72" i="1"/>
  <c r="H72" i="1" s="1"/>
  <c r="E66" i="1"/>
  <c r="H66" i="1" s="1"/>
  <c r="E67" i="1"/>
  <c r="E68" i="1"/>
  <c r="H68" i="1" s="1"/>
  <c r="E69" i="1"/>
  <c r="H69" i="1" s="1"/>
  <c r="E65" i="1"/>
  <c r="H65" i="1" s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C85" i="1" l="1"/>
  <c r="C10" i="1"/>
  <c r="G85" i="1"/>
  <c r="F10" i="1"/>
  <c r="G10" i="1"/>
  <c r="F85" i="1"/>
  <c r="D85" i="1"/>
  <c r="H85" i="1"/>
  <c r="D10" i="1"/>
  <c r="H10" i="1"/>
  <c r="E85" i="1"/>
  <c r="E10" i="1"/>
  <c r="C160" i="1" l="1"/>
  <c r="G160" i="1"/>
  <c r="F160" i="1"/>
  <c r="H160" i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<sst xmlns="http://schemas.openxmlformats.org/spreadsheetml/2006/main" count="163" uniqueCount="90">
  <si>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</si>
  <si>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</si>
  <si>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</si>
  <si>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</si>
  <si>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</si>
  <si>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</si>
  <si>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</si>
  <si>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</si>
  <si>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</si>
  <si>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</si>
  <si>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</si>
  <si>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</si>
  <si>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</si>
  <si>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</si>
  <si>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</si>
  <si>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</si>
  <si>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</si>
  <si>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</si>
  <si>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</si>
  <si>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</si>
  <si>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</si>
  <si>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</si>
  <si>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</si>
  <si>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</si>
  <si>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</si>
  <si>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</si>
  <si>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</si>
  <si>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</si>
  <si>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</si>
  <si>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</si>
  <si>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</si>
  <si>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</si>
  <si>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</si>
  <si>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</si>
  <si>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</si>
  <si>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</si>
  <si>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</si>
  <si>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</si>
  <si>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</si>
  <si>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</si>
  <si>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</si>
  <si>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</si>
  <si>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</si>
  <si>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</si>
  <si>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</si>
  <si>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</si>
  <si>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</si>
  <si>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</si>
  <si>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</si>
  <si>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</si>
  <si>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</si>
  <si>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</si>
  <si>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</si>
  <si>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</si>
  <si>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</si>
  <si>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</si>
  <si>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</si>
  <si>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</si>
  <si>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</si>
  <si>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</si>
  <si>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</si>
  <si>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</si>
  <si>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</si>
  <si>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</si>
  <si>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</si>
  <si>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</si>
  <si>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</si>
  <si>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</si>
  <si>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</si>
  <si>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</si>
  <si>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</si>
  <si>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</si>
  <si>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</si>
  <si>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</si>
  <si>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</si>
  <si>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</si>
  <si>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</si>
  <si>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</si>
  <si>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</si>
  <si>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</si>
  <si>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</si>
  <si>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</si>
  <si>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</si>
  <si>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</si>
  <si>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</si>
  <si>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</si>
  <si>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</si>
  <si>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</si>
  <si>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</si>
  <si>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 de enero al 31 de marzo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</si>
</sst>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205"/>
  <sheetViews>
    <sheetView tabSelected="1" topLeftCell="A121" zoomScale="90" zoomScaleNormal="90" workbookViewId="0">
      <selection activeCell="D31" sqref="D31:D39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4.28515625" style="1" bestFit="1" customWidth="1"/>
    <col min="5" max="8" width="15.1406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1449256768.79</v>
      </c>
      <c r="D10" s="8">
        <f>SUM(D12,D20,D30,D40,D50,D60,D64,D73,D77)</f>
        <v>144799717.64999998</v>
      </c>
      <c r="E10" s="28">
        <f t="shared" ref="E10:H10" si="0">SUM(E12,E20,E30,E40,E50,E60,E64,E73,E77)</f>
        <v>1594056486.4400001</v>
      </c>
      <c r="F10" s="8">
        <f t="shared" si="0"/>
        <v>817782474.07000005</v>
      </c>
      <c r="G10" s="8">
        <f t="shared" si="0"/>
        <v>783869435.56999993</v>
      </c>
      <c r="H10" s="28">
        <f t="shared" si="0"/>
        <v>776274012.36999989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473209856.04000002</v>
      </c>
      <c r="D12" s="7">
        <f>SUM(D13:D19)</f>
        <v>-39293676.039999999</v>
      </c>
      <c r="E12" s="29">
        <f t="shared" ref="E12:H12" si="1">SUM(E13:E19)</f>
        <v>433916180</v>
      </c>
      <c r="F12" s="7">
        <f t="shared" si="1"/>
        <v>425641982.1500001</v>
      </c>
      <c r="G12" s="7">
        <f t="shared" si="1"/>
        <v>425617482.1500001</v>
      </c>
      <c r="H12" s="29">
        <f t="shared" si="1"/>
        <v>8274197.8499999922</v>
      </c>
    </row>
    <row r="13" spans="2:9" ht="24" x14ac:dyDescent="0.2">
      <c r="B13" s="10" t="s">
        <v>14</v>
      </c>
      <c r="C13" s="25">
        <v>129357906.14</v>
      </c>
      <c r="D13" s="25">
        <v>-14807030.439999998</v>
      </c>
      <c r="E13" s="30">
        <f>SUM(C13:D13)</f>
        <v>114550875.7</v>
      </c>
      <c r="F13" s="26">
        <v>114550875.7</v>
      </c>
      <c r="G13" s="26">
        <v>114550875.7</v>
      </c>
      <c r="H13" s="34">
        <f>SUM(E13-F13)</f>
        <v>0</v>
      </c>
    </row>
    <row r="14" spans="2:9" ht="22.9" customHeight="1" x14ac:dyDescent="0.2">
      <c r="B14" s="10" t="s">
        <v>15</v>
      </c>
      <c r="C14" s="25">
        <v>10272992.01</v>
      </c>
      <c r="D14" s="25">
        <v>513612.19999999972</v>
      </c>
      <c r="E14" s="30">
        <f t="shared" ref="E14:E79" si="2">SUM(C14:D14)</f>
        <v>10786604.209999999</v>
      </c>
      <c r="F14" s="26">
        <v>10786604.210000001</v>
      </c>
      <c r="G14" s="26">
        <v>10762104.210000001</v>
      </c>
      <c r="H14" s="34">
        <f t="shared" ref="H14:H79" si="3">SUM(E14-F14)</f>
        <v>-1.862645149230957E-9</v>
      </c>
    </row>
    <row r="15" spans="2:9" x14ac:dyDescent="0.2">
      <c r="B15" s="10" t="s">
        <v>16</v>
      </c>
      <c r="C15" s="25">
        <v>117805437.81</v>
      </c>
      <c r="D15" s="25">
        <v>-3274109.4799999967</v>
      </c>
      <c r="E15" s="30">
        <f t="shared" si="2"/>
        <v>114531328.33000001</v>
      </c>
      <c r="F15" s="26">
        <v>113075900.39</v>
      </c>
      <c r="G15" s="26">
        <v>113075900.39</v>
      </c>
      <c r="H15" s="34">
        <f t="shared" si="3"/>
        <v>1455427.9400000125</v>
      </c>
    </row>
    <row r="16" spans="2:9" x14ac:dyDescent="0.2">
      <c r="B16" s="10" t="s">
        <v>17</v>
      </c>
      <c r="C16" s="25">
        <v>24992751.420000002</v>
      </c>
      <c r="D16" s="25">
        <v>-1596700.71</v>
      </c>
      <c r="E16" s="30">
        <f t="shared" si="2"/>
        <v>23396050.710000001</v>
      </c>
      <c r="F16" s="26">
        <v>23396050.710000001</v>
      </c>
      <c r="G16" s="26">
        <v>23396050.710000001</v>
      </c>
      <c r="H16" s="34">
        <f t="shared" si="3"/>
        <v>0</v>
      </c>
    </row>
    <row r="17" spans="2:8" x14ac:dyDescent="0.2">
      <c r="B17" s="10" t="s">
        <v>18</v>
      </c>
      <c r="C17" s="25">
        <v>136161641.75999999</v>
      </c>
      <c r="D17" s="25">
        <v>-12349355.920000002</v>
      </c>
      <c r="E17" s="30">
        <f t="shared" si="2"/>
        <v>123812285.83999999</v>
      </c>
      <c r="F17" s="26">
        <v>116993515.93000001</v>
      </c>
      <c r="G17" s="26">
        <v>116993515.93000001</v>
      </c>
      <c r="H17" s="34">
        <f t="shared" si="3"/>
        <v>6818769.9099999815</v>
      </c>
    </row>
    <row r="18" spans="2:8" x14ac:dyDescent="0.2">
      <c r="B18" s="10" t="s">
        <v>19</v>
      </c>
      <c r="C18" s="25">
        <v>968647.98</v>
      </c>
      <c r="D18" s="25">
        <v>-740517.05</v>
      </c>
      <c r="E18" s="30">
        <f t="shared" si="2"/>
        <v>228130.92999999993</v>
      </c>
      <c r="F18" s="26">
        <v>228130.93</v>
      </c>
      <c r="G18" s="26">
        <v>228130.93</v>
      </c>
      <c r="H18" s="34">
        <f t="shared" si="3"/>
        <v>-5.8207660913467407E-11</v>
      </c>
    </row>
    <row r="19" spans="2:8" x14ac:dyDescent="0.2">
      <c r="B19" s="10" t="s">
        <v>20</v>
      </c>
      <c r="C19" s="25">
        <v>53650478.920000002</v>
      </c>
      <c r="D19" s="25">
        <v>-7039574.6400000006</v>
      </c>
      <c r="E19" s="30">
        <f t="shared" si="2"/>
        <v>46610904.280000001</v>
      </c>
      <c r="F19" s="26">
        <v>46610904.280000001</v>
      </c>
      <c r="G19" s="26">
        <v>46610904.280000001</v>
      </c>
      <c r="H19" s="34">
        <f t="shared" si="3"/>
        <v>0</v>
      </c>
    </row>
    <row r="20" spans="2:8" s="9" customFormat="1" ht="24" x14ac:dyDescent="0.2">
      <c r="B20" s="12" t="s">
        <v>21</v>
      </c>
      <c r="C20" s="7">
        <f>SUM(C21:C29)</f>
        <v>103906394.00000001</v>
      </c>
      <c r="D20" s="7">
        <f t="shared" ref="D20:H20" si="4">SUM(D21:D29)</f>
        <v>-21073790.060000006</v>
      </c>
      <c r="E20" s="29">
        <f t="shared" si="4"/>
        <v>82832603.939999998</v>
      </c>
      <c r="F20" s="7">
        <f t="shared" si="4"/>
        <v>13752836.850000001</v>
      </c>
      <c r="G20" s="7">
        <f t="shared" si="4"/>
        <v>6277730.25</v>
      </c>
      <c r="H20" s="29">
        <f t="shared" si="4"/>
        <v>69079767.089999989</v>
      </c>
    </row>
    <row r="21" spans="2:8" ht="24" x14ac:dyDescent="0.2">
      <c r="B21" s="10" t="s">
        <v>22</v>
      </c>
      <c r="C21" s="25">
        <v>11859737.42</v>
      </c>
      <c r="D21" s="25">
        <v>-8205144.1899999995</v>
      </c>
      <c r="E21" s="30">
        <f t="shared" si="2"/>
        <v>3654593.2300000004</v>
      </c>
      <c r="F21" s="26">
        <v>1996459.73</v>
      </c>
      <c r="G21" s="26">
        <v>1515547.64</v>
      </c>
      <c r="H21" s="34">
        <f t="shared" si="3"/>
        <v>1658133.5000000005</v>
      </c>
    </row>
    <row r="22" spans="2:8" x14ac:dyDescent="0.2">
      <c r="B22" s="10" t="s">
        <v>23</v>
      </c>
      <c r="C22" s="25">
        <v>10735569.16</v>
      </c>
      <c r="D22" s="25">
        <v>-1733207.6600000001</v>
      </c>
      <c r="E22" s="30">
        <f t="shared" si="2"/>
        <v>9002361.5</v>
      </c>
      <c r="F22" s="26">
        <v>2145797.87</v>
      </c>
      <c r="G22" s="26">
        <v>1849801.53</v>
      </c>
      <c r="H22" s="34">
        <f t="shared" si="3"/>
        <v>6856563.6299999999</v>
      </c>
    </row>
    <row r="23" spans="2:8" ht="24" x14ac:dyDescent="0.2">
      <c r="B23" s="10" t="s">
        <v>24</v>
      </c>
      <c r="C23" s="25">
        <v>444750</v>
      </c>
      <c r="D23" s="25">
        <v>-444750</v>
      </c>
      <c r="E23" s="30">
        <f t="shared" si="2"/>
        <v>0</v>
      </c>
      <c r="F23" s="26">
        <v>0</v>
      </c>
      <c r="G23" s="26">
        <v>0</v>
      </c>
      <c r="H23" s="34">
        <f t="shared" si="3"/>
        <v>0</v>
      </c>
    </row>
    <row r="24" spans="2:8" ht="24" x14ac:dyDescent="0.2">
      <c r="B24" s="10" t="s">
        <v>25</v>
      </c>
      <c r="C24" s="25">
        <v>11651120.43</v>
      </c>
      <c r="D24" s="25">
        <v>-3260614</v>
      </c>
      <c r="E24" s="30">
        <f t="shared" si="2"/>
        <v>8390506.4299999997</v>
      </c>
      <c r="F24" s="26">
        <v>1618364.48</v>
      </c>
      <c r="G24" s="26">
        <v>1067337.94</v>
      </c>
      <c r="H24" s="34">
        <f t="shared" si="3"/>
        <v>6772141.9499999993</v>
      </c>
    </row>
    <row r="25" spans="2:8" ht="23.45" customHeight="1" x14ac:dyDescent="0.2">
      <c r="B25" s="10" t="s">
        <v>26</v>
      </c>
      <c r="C25" s="25">
        <v>2228751.13</v>
      </c>
      <c r="D25" s="25">
        <v>-1825003.2600000002</v>
      </c>
      <c r="E25" s="30">
        <f t="shared" si="2"/>
        <v>403747.86999999965</v>
      </c>
      <c r="F25" s="26">
        <v>351923.69</v>
      </c>
      <c r="G25" s="26">
        <v>245499.99</v>
      </c>
      <c r="H25" s="34">
        <f t="shared" si="3"/>
        <v>51824.179999999644</v>
      </c>
    </row>
    <row r="26" spans="2:8" x14ac:dyDescent="0.2">
      <c r="B26" s="10" t="s">
        <v>27</v>
      </c>
      <c r="C26" s="25">
        <v>45313906.840000004</v>
      </c>
      <c r="D26" s="25">
        <v>1234091.1999999955</v>
      </c>
      <c r="E26" s="30">
        <f t="shared" si="2"/>
        <v>46547998.039999999</v>
      </c>
      <c r="F26" s="26">
        <v>2726809.66</v>
      </c>
      <c r="G26" s="26">
        <v>1427778.71</v>
      </c>
      <c r="H26" s="34">
        <f t="shared" si="3"/>
        <v>43821188.379999995</v>
      </c>
    </row>
    <row r="27" spans="2:8" ht="24" x14ac:dyDescent="0.2">
      <c r="B27" s="10" t="s">
        <v>28</v>
      </c>
      <c r="C27" s="25">
        <v>8913359.3200000003</v>
      </c>
      <c r="D27" s="25">
        <v>360261.25999999978</v>
      </c>
      <c r="E27" s="30">
        <f t="shared" si="2"/>
        <v>9273620.5800000001</v>
      </c>
      <c r="F27" s="26">
        <v>3322715.46</v>
      </c>
      <c r="G27" s="26">
        <v>-1201738.71</v>
      </c>
      <c r="H27" s="34">
        <f t="shared" si="3"/>
        <v>5950905.1200000001</v>
      </c>
    </row>
    <row r="28" spans="2:8" ht="12" customHeight="1" x14ac:dyDescent="0.2">
      <c r="B28" s="10" t="s">
        <v>29</v>
      </c>
      <c r="C28" s="25">
        <v>150000</v>
      </c>
      <c r="D28" s="25">
        <v>-63274.8</v>
      </c>
      <c r="E28" s="30">
        <f t="shared" si="2"/>
        <v>86725.2</v>
      </c>
      <c r="F28" s="26">
        <v>0</v>
      </c>
      <c r="G28" s="26">
        <v>0</v>
      </c>
      <c r="H28" s="34">
        <f t="shared" si="3"/>
        <v>86725.2</v>
      </c>
    </row>
    <row r="29" spans="2:8" ht="25.9" customHeight="1" x14ac:dyDescent="0.2">
      <c r="B29" s="10" t="s">
        <v>30</v>
      </c>
      <c r="C29" s="25">
        <v>12609199.699999999</v>
      </c>
      <c r="D29" s="25">
        <v>-7136148.6100000013</v>
      </c>
      <c r="E29" s="30">
        <f t="shared" si="2"/>
        <v>5473051.089999998</v>
      </c>
      <c r="F29" s="26">
        <v>1590765.96</v>
      </c>
      <c r="G29" s="26">
        <v>1373503.15</v>
      </c>
      <c r="H29" s="34">
        <f t="shared" si="3"/>
        <v>3882285.129999998</v>
      </c>
    </row>
    <row r="30" spans="2:8" s="9" customFormat="1" ht="24" x14ac:dyDescent="0.2">
      <c r="B30" s="12" t="s">
        <v>31</v>
      </c>
      <c r="C30" s="7">
        <f>SUM(C31:C39)</f>
        <v>318664852.10000002</v>
      </c>
      <c r="D30" s="7">
        <f t="shared" ref="D30:H30" si="5">SUM(D31:D39)</f>
        <v>-19643816.330000009</v>
      </c>
      <c r="E30" s="29">
        <f t="shared" si="5"/>
        <v>299021035.76999998</v>
      </c>
      <c r="F30" s="7">
        <f t="shared" si="5"/>
        <v>130814001.53</v>
      </c>
      <c r="G30" s="7">
        <f t="shared" si="5"/>
        <v>108345251.03999999</v>
      </c>
      <c r="H30" s="29">
        <f t="shared" si="5"/>
        <v>168207034.23999998</v>
      </c>
    </row>
    <row r="31" spans="2:8" x14ac:dyDescent="0.2">
      <c r="B31" s="10" t="s">
        <v>32</v>
      </c>
      <c r="C31" s="25">
        <v>72426557.909999996</v>
      </c>
      <c r="D31" s="25">
        <v>-95170.030000001192</v>
      </c>
      <c r="E31" s="30">
        <f t="shared" si="2"/>
        <v>72331387.879999995</v>
      </c>
      <c r="F31" s="26">
        <v>67032203.129999995</v>
      </c>
      <c r="G31" s="26">
        <v>53291128.359999999</v>
      </c>
      <c r="H31" s="34">
        <f t="shared" si="3"/>
        <v>5299184.75</v>
      </c>
    </row>
    <row r="32" spans="2:8" x14ac:dyDescent="0.2">
      <c r="B32" s="10" t="s">
        <v>33</v>
      </c>
      <c r="C32" s="25">
        <v>19465682.82</v>
      </c>
      <c r="D32" s="25">
        <v>-14658291.280000001</v>
      </c>
      <c r="E32" s="30">
        <f t="shared" si="2"/>
        <v>4807391.5399999991</v>
      </c>
      <c r="F32" s="26">
        <v>1640020.75</v>
      </c>
      <c r="G32" s="26">
        <v>1555637.86</v>
      </c>
      <c r="H32" s="34">
        <f t="shared" si="3"/>
        <v>3167370.7899999991</v>
      </c>
    </row>
    <row r="33" spans="2:8" ht="24" x14ac:dyDescent="0.2">
      <c r="B33" s="10" t="s">
        <v>34</v>
      </c>
      <c r="C33" s="25">
        <v>29241071.219999999</v>
      </c>
      <c r="D33" s="25">
        <v>7425930.049999997</v>
      </c>
      <c r="E33" s="30">
        <f t="shared" si="2"/>
        <v>36667001.269999996</v>
      </c>
      <c r="F33" s="26">
        <v>5578799.1500000004</v>
      </c>
      <c r="G33" s="26">
        <v>1598015.3</v>
      </c>
      <c r="H33" s="34">
        <f t="shared" si="3"/>
        <v>31088202.119999997</v>
      </c>
    </row>
    <row r="34" spans="2:8" ht="24.6" customHeight="1" x14ac:dyDescent="0.2">
      <c r="B34" s="10" t="s">
        <v>35</v>
      </c>
      <c r="C34" s="25">
        <v>32310954.41</v>
      </c>
      <c r="D34" s="25">
        <v>-3382717.49</v>
      </c>
      <c r="E34" s="30">
        <f t="shared" si="2"/>
        <v>28928236.920000002</v>
      </c>
      <c r="F34" s="26">
        <v>27787041.010000002</v>
      </c>
      <c r="G34" s="26">
        <v>27763165.41</v>
      </c>
      <c r="H34" s="34">
        <f t="shared" si="3"/>
        <v>1141195.9100000001</v>
      </c>
    </row>
    <row r="35" spans="2:8" ht="24" x14ac:dyDescent="0.2">
      <c r="B35" s="10" t="s">
        <v>36</v>
      </c>
      <c r="C35" s="25">
        <v>91648806.980000004</v>
      </c>
      <c r="D35" s="25">
        <v>-148271.67000000179</v>
      </c>
      <c r="E35" s="30">
        <f t="shared" si="2"/>
        <v>91500535.310000002</v>
      </c>
      <c r="F35" s="26">
        <v>17075896.460000001</v>
      </c>
      <c r="G35" s="26">
        <v>16143673.75</v>
      </c>
      <c r="H35" s="34">
        <f t="shared" si="3"/>
        <v>74424638.849999994</v>
      </c>
    </row>
    <row r="36" spans="2:8" ht="24" x14ac:dyDescent="0.2">
      <c r="B36" s="10" t="s">
        <v>37</v>
      </c>
      <c r="C36" s="25">
        <v>54711454</v>
      </c>
      <c r="D36" s="25">
        <v>-571181</v>
      </c>
      <c r="E36" s="30">
        <f t="shared" si="2"/>
        <v>54140273</v>
      </c>
      <c r="F36" s="26">
        <v>3702810.99</v>
      </c>
      <c r="G36" s="26">
        <v>2999999.99</v>
      </c>
      <c r="H36" s="34">
        <f t="shared" si="3"/>
        <v>50437462.009999998</v>
      </c>
    </row>
    <row r="37" spans="2:8" x14ac:dyDescent="0.2">
      <c r="B37" s="10" t="s">
        <v>38</v>
      </c>
      <c r="C37" s="25">
        <v>1423986.75</v>
      </c>
      <c r="D37" s="25">
        <v>-1200499.5900000001</v>
      </c>
      <c r="E37" s="30">
        <f t="shared" si="2"/>
        <v>223487.15999999992</v>
      </c>
      <c r="F37" s="26">
        <v>223487.16</v>
      </c>
      <c r="G37" s="26">
        <v>200698.64</v>
      </c>
      <c r="H37" s="34">
        <f t="shared" si="3"/>
        <v>-8.7311491370201111E-11</v>
      </c>
    </row>
    <row r="38" spans="2:8" x14ac:dyDescent="0.2">
      <c r="B38" s="10" t="s">
        <v>39</v>
      </c>
      <c r="C38" s="25">
        <v>12525312.539999999</v>
      </c>
      <c r="D38" s="25">
        <v>-7964245.0100000016</v>
      </c>
      <c r="E38" s="30">
        <f t="shared" si="2"/>
        <v>4561067.5299999975</v>
      </c>
      <c r="F38" s="26">
        <v>3418365.15</v>
      </c>
      <c r="G38" s="26">
        <v>451169</v>
      </c>
      <c r="H38" s="34">
        <f t="shared" si="3"/>
        <v>1142702.3799999976</v>
      </c>
    </row>
    <row r="39" spans="2:8" x14ac:dyDescent="0.2">
      <c r="B39" s="10" t="s">
        <v>40</v>
      </c>
      <c r="C39" s="25">
        <v>4911025.47</v>
      </c>
      <c r="D39" s="25">
        <v>950629.69000000041</v>
      </c>
      <c r="E39" s="30">
        <f t="shared" si="2"/>
        <v>5861655.1600000001</v>
      </c>
      <c r="F39" s="26">
        <v>4355377.7300000004</v>
      </c>
      <c r="G39" s="26">
        <v>4341762.7300000004</v>
      </c>
      <c r="H39" s="34">
        <f t="shared" si="3"/>
        <v>1506277.4299999997</v>
      </c>
    </row>
    <row r="40" spans="2:8" s="9" customFormat="1" ht="25.5" customHeight="1" x14ac:dyDescent="0.2">
      <c r="B40" s="12" t="s">
        <v>41</v>
      </c>
      <c r="C40" s="7">
        <f>SUM(C41:C49)</f>
        <v>234557588.27000001</v>
      </c>
      <c r="D40" s="7">
        <f t="shared" ref="D40:H40" si="6">SUM(D41:D49)</f>
        <v>910412.70000000671</v>
      </c>
      <c r="E40" s="29">
        <f t="shared" si="6"/>
        <v>235468000.97000003</v>
      </c>
      <c r="F40" s="7">
        <f t="shared" si="6"/>
        <v>225086356.64000002</v>
      </c>
      <c r="G40" s="7">
        <f t="shared" si="6"/>
        <v>224750995.65000001</v>
      </c>
      <c r="H40" s="29">
        <f t="shared" si="6"/>
        <v>10381644.330000006</v>
      </c>
    </row>
    <row r="41" spans="2:8" ht="24" x14ac:dyDescent="0.2">
      <c r="B41" s="10" t="s">
        <v>42</v>
      </c>
      <c r="C41" s="25">
        <v>136957382.02000001</v>
      </c>
      <c r="D41" s="25">
        <v>24903509.090000004</v>
      </c>
      <c r="E41" s="30">
        <f t="shared" si="2"/>
        <v>161860891.11000001</v>
      </c>
      <c r="F41" s="26">
        <v>161860891.11000001</v>
      </c>
      <c r="G41" s="26">
        <v>161860891.11000001</v>
      </c>
      <c r="H41" s="34">
        <f t="shared" si="3"/>
        <v>0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36958088.170000002</v>
      </c>
      <c r="D44" s="25">
        <v>-15394746.549999997</v>
      </c>
      <c r="E44" s="30">
        <f t="shared" si="2"/>
        <v>21563341.620000005</v>
      </c>
      <c r="F44" s="26">
        <v>11744324.289999999</v>
      </c>
      <c r="G44" s="26">
        <v>11554478.289999999</v>
      </c>
      <c r="H44" s="34">
        <f t="shared" si="3"/>
        <v>9819017.3300000057</v>
      </c>
    </row>
    <row r="45" spans="2:8" x14ac:dyDescent="0.2">
      <c r="B45" s="10" t="s">
        <v>46</v>
      </c>
      <c r="C45" s="25">
        <v>3062576.49</v>
      </c>
      <c r="D45" s="25">
        <v>-861138.06</v>
      </c>
      <c r="E45" s="30">
        <f t="shared" si="2"/>
        <v>2201438.4300000002</v>
      </c>
      <c r="F45" s="26">
        <v>2201438.4300000002</v>
      </c>
      <c r="G45" s="26">
        <v>2201438.4300000002</v>
      </c>
      <c r="H45" s="34">
        <f t="shared" si="3"/>
        <v>0</v>
      </c>
    </row>
    <row r="46" spans="2:8" ht="24" x14ac:dyDescent="0.2">
      <c r="B46" s="10" t="s">
        <v>47</v>
      </c>
      <c r="C46" s="25">
        <v>8517113.8499999996</v>
      </c>
      <c r="D46" s="25">
        <v>-389768.1</v>
      </c>
      <c r="E46" s="30">
        <f t="shared" si="2"/>
        <v>8127345.75</v>
      </c>
      <c r="F46" s="26">
        <v>8127345.75</v>
      </c>
      <c r="G46" s="26">
        <v>8127345.75</v>
      </c>
      <c r="H46" s="34">
        <f t="shared" si="3"/>
        <v>0</v>
      </c>
    </row>
    <row r="47" spans="2:8" x14ac:dyDescent="0.2">
      <c r="B47" s="10" t="s">
        <v>48</v>
      </c>
      <c r="C47" s="25">
        <v>49062427.740000002</v>
      </c>
      <c r="D47" s="25">
        <v>-7347443.6799999997</v>
      </c>
      <c r="E47" s="30">
        <f t="shared" si="2"/>
        <v>41714984.060000002</v>
      </c>
      <c r="F47" s="26">
        <v>41152357.060000002</v>
      </c>
      <c r="G47" s="26">
        <v>41006842.07</v>
      </c>
      <c r="H47" s="34">
        <f t="shared" si="3"/>
        <v>562627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84454403</v>
      </c>
      <c r="D50" s="7">
        <f t="shared" ref="D50:H50" si="7">SUM(D51:D59)</f>
        <v>-6347140.0099999961</v>
      </c>
      <c r="E50" s="29">
        <f t="shared" si="7"/>
        <v>78107262.99000001</v>
      </c>
      <c r="F50" s="7">
        <f t="shared" si="7"/>
        <v>419431.39</v>
      </c>
      <c r="G50" s="7">
        <f t="shared" si="7"/>
        <v>55569.919999999998</v>
      </c>
      <c r="H50" s="29">
        <f t="shared" si="7"/>
        <v>77687831.600000009</v>
      </c>
    </row>
    <row r="51" spans="2:8" x14ac:dyDescent="0.2">
      <c r="B51" s="10" t="s">
        <v>52</v>
      </c>
      <c r="C51" s="25">
        <v>77656428</v>
      </c>
      <c r="D51" s="25">
        <v>-1415125.5199999958</v>
      </c>
      <c r="E51" s="30">
        <f t="shared" si="2"/>
        <v>76241302.480000004</v>
      </c>
      <c r="F51" s="26">
        <v>348933.42</v>
      </c>
      <c r="G51" s="26">
        <v>47776</v>
      </c>
      <c r="H51" s="34">
        <f t="shared" si="3"/>
        <v>75892369.060000002</v>
      </c>
    </row>
    <row r="52" spans="2:8" x14ac:dyDescent="0.2">
      <c r="B52" s="10" t="s">
        <v>53</v>
      </c>
      <c r="C52" s="25">
        <v>792011</v>
      </c>
      <c r="D52" s="25">
        <v>387446.67999999993</v>
      </c>
      <c r="E52" s="30">
        <f t="shared" si="2"/>
        <v>1179457.68</v>
      </c>
      <c r="F52" s="26">
        <v>6750</v>
      </c>
      <c r="G52" s="26">
        <v>0</v>
      </c>
      <c r="H52" s="34">
        <f t="shared" si="3"/>
        <v>1172707.68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3350000</v>
      </c>
      <c r="D54" s="25">
        <v>-3350000</v>
      </c>
      <c r="E54" s="30">
        <f t="shared" si="2"/>
        <v>0</v>
      </c>
      <c r="F54" s="26">
        <v>0</v>
      </c>
      <c r="G54" s="26">
        <v>0</v>
      </c>
      <c r="H54" s="34">
        <f t="shared" si="3"/>
        <v>0</v>
      </c>
    </row>
    <row r="55" spans="2:8" x14ac:dyDescent="0.2">
      <c r="B55" s="10" t="s">
        <v>56</v>
      </c>
      <c r="C55" s="25">
        <v>0</v>
      </c>
      <c r="D55" s="25">
        <v>0</v>
      </c>
      <c r="E55" s="30">
        <f t="shared" si="2"/>
        <v>0</v>
      </c>
      <c r="F55" s="26">
        <v>0</v>
      </c>
      <c r="G55" s="26">
        <v>0</v>
      </c>
      <c r="H55" s="34">
        <f t="shared" si="3"/>
        <v>0</v>
      </c>
    </row>
    <row r="56" spans="2:8" x14ac:dyDescent="0.2">
      <c r="B56" s="10" t="s">
        <v>57</v>
      </c>
      <c r="C56" s="25">
        <v>2601420</v>
      </c>
      <c r="D56" s="25">
        <v>-1943783.7699999996</v>
      </c>
      <c r="E56" s="30">
        <f t="shared" si="2"/>
        <v>657636.23000000045</v>
      </c>
      <c r="F56" s="26">
        <v>63747.97</v>
      </c>
      <c r="G56" s="26">
        <v>7793.92</v>
      </c>
      <c r="H56" s="34">
        <f t="shared" si="3"/>
        <v>593888.26000000047</v>
      </c>
    </row>
    <row r="57" spans="2:8" x14ac:dyDescent="0.2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54544</v>
      </c>
      <c r="D59" s="25">
        <v>-25677.400000000009</v>
      </c>
      <c r="E59" s="30">
        <f t="shared" si="2"/>
        <v>28866.599999999991</v>
      </c>
      <c r="F59" s="26">
        <v>0</v>
      </c>
      <c r="G59" s="26">
        <v>0</v>
      </c>
      <c r="H59" s="34">
        <f t="shared" si="3"/>
        <v>28866.599999999991</v>
      </c>
    </row>
    <row r="60" spans="2:8" s="9" customFormat="1" x14ac:dyDescent="0.2">
      <c r="B60" s="6" t="s">
        <v>61</v>
      </c>
      <c r="C60" s="7">
        <f>SUM(C61:C63)</f>
        <v>234463675.38</v>
      </c>
      <c r="D60" s="7">
        <f t="shared" ref="D60:H60" si="8">SUM(D61:D63)</f>
        <v>229087727.38999999</v>
      </c>
      <c r="E60" s="29">
        <f t="shared" si="8"/>
        <v>463551402.76999998</v>
      </c>
      <c r="F60" s="7">
        <f t="shared" si="8"/>
        <v>21255865.510000002</v>
      </c>
      <c r="G60" s="7">
        <f t="shared" si="8"/>
        <v>18010406.560000002</v>
      </c>
      <c r="H60" s="29">
        <f t="shared" si="8"/>
        <v>442295537.25999999</v>
      </c>
    </row>
    <row r="61" spans="2:8" x14ac:dyDescent="0.2">
      <c r="B61" s="10" t="s">
        <v>62</v>
      </c>
      <c r="C61" s="25">
        <v>100624999.98</v>
      </c>
      <c r="D61" s="25">
        <v>90163339.829999998</v>
      </c>
      <c r="E61" s="30">
        <f t="shared" si="2"/>
        <v>190788339.81</v>
      </c>
      <c r="F61" s="26">
        <v>20122009.82</v>
      </c>
      <c r="G61" s="26">
        <v>17100245.420000002</v>
      </c>
      <c r="H61" s="34">
        <f t="shared" si="3"/>
        <v>170666329.99000001</v>
      </c>
    </row>
    <row r="62" spans="2:8" x14ac:dyDescent="0.2">
      <c r="B62" s="10" t="s">
        <v>63</v>
      </c>
      <c r="C62" s="25">
        <v>133838675.40000001</v>
      </c>
      <c r="D62" s="25">
        <v>-25107749.920000002</v>
      </c>
      <c r="E62" s="30">
        <f t="shared" si="2"/>
        <v>108730925.48</v>
      </c>
      <c r="F62" s="26">
        <v>1133855.69</v>
      </c>
      <c r="G62" s="26">
        <v>910161.14</v>
      </c>
      <c r="H62" s="34">
        <f t="shared" si="3"/>
        <v>107597069.79000001</v>
      </c>
    </row>
    <row r="63" spans="2:8" x14ac:dyDescent="0.2">
      <c r="B63" s="10" t="s">
        <v>64</v>
      </c>
      <c r="C63" s="25">
        <v>0</v>
      </c>
      <c r="D63" s="25">
        <v>164032137.47999999</v>
      </c>
      <c r="E63" s="30">
        <f t="shared" si="2"/>
        <v>164032137.47999999</v>
      </c>
      <c r="F63" s="26">
        <v>0</v>
      </c>
      <c r="G63" s="26">
        <v>0</v>
      </c>
      <c r="H63" s="34">
        <f>SUM(E63-F63)</f>
        <v>164032137.47999999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1160000</v>
      </c>
      <c r="E77" s="29">
        <f t="shared" si="11"/>
        <v>1160000</v>
      </c>
      <c r="F77" s="7">
        <f t="shared" si="11"/>
        <v>812000</v>
      </c>
      <c r="G77" s="7">
        <f t="shared" si="11"/>
        <v>812000</v>
      </c>
      <c r="H77" s="29">
        <f t="shared" si="11"/>
        <v>348000</v>
      </c>
    </row>
    <row r="78" spans="2:8" x14ac:dyDescent="0.2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0</v>
      </c>
      <c r="D81" s="25">
        <v>1160000</v>
      </c>
      <c r="E81" s="30">
        <f t="shared" si="12"/>
        <v>1160000</v>
      </c>
      <c r="F81" s="26">
        <v>812000</v>
      </c>
      <c r="G81" s="25">
        <v>812000</v>
      </c>
      <c r="H81" s="34">
        <f t="shared" si="13"/>
        <v>348000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347385260.50999999</v>
      </c>
      <c r="D85" s="17">
        <f t="shared" ref="D85:H85" si="14">SUM(D86,D94,D104,D114,D124,D134,D138,D147,D151)</f>
        <v>147388615.92000002</v>
      </c>
      <c r="E85" s="31">
        <f t="shared" si="14"/>
        <v>494773876.43000007</v>
      </c>
      <c r="F85" s="17">
        <f t="shared" si="14"/>
        <v>33108136.240000002</v>
      </c>
      <c r="G85" s="17">
        <f t="shared" si="14"/>
        <v>28733145.550000001</v>
      </c>
      <c r="H85" s="31">
        <f t="shared" si="14"/>
        <v>461665740.19000006</v>
      </c>
      <c r="M85" s="18"/>
    </row>
    <row r="86" spans="2:13" x14ac:dyDescent="0.2">
      <c r="B86" s="19" t="s">
        <v>13</v>
      </c>
      <c r="C86" s="7">
        <f>SUM(C87:C93)</f>
        <v>0</v>
      </c>
      <c r="D86" s="7">
        <f t="shared" ref="D86:H86" si="15">SUM(D87:D93)</f>
        <v>1200000</v>
      </c>
      <c r="E86" s="29">
        <f t="shared" si="15"/>
        <v>1200000</v>
      </c>
      <c r="F86" s="7">
        <f t="shared" si="15"/>
        <v>0</v>
      </c>
      <c r="G86" s="7">
        <f t="shared" si="15"/>
        <v>0</v>
      </c>
      <c r="H86" s="29">
        <f t="shared" si="15"/>
        <v>1200000</v>
      </c>
    </row>
    <row r="87" spans="2:13" ht="24" x14ac:dyDescent="0.2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0</v>
      </c>
      <c r="D93" s="25">
        <v>1200000</v>
      </c>
      <c r="E93" s="30">
        <f t="shared" si="17"/>
        <v>1200000</v>
      </c>
      <c r="F93" s="26">
        <v>0</v>
      </c>
      <c r="G93" s="26">
        <v>0</v>
      </c>
      <c r="H93" s="34">
        <f t="shared" si="16"/>
        <v>1200000</v>
      </c>
    </row>
    <row r="94" spans="2:13" ht="24" x14ac:dyDescent="0.2">
      <c r="B94" s="20" t="s">
        <v>21</v>
      </c>
      <c r="C94" s="7">
        <f>SUM(C95:C103)</f>
        <v>133785814.37</v>
      </c>
      <c r="D94" s="7">
        <f t="shared" ref="D94:H94" si="18">SUM(D95:D103)</f>
        <v>-1343402.32</v>
      </c>
      <c r="E94" s="29">
        <f t="shared" si="18"/>
        <v>132442412.05</v>
      </c>
      <c r="F94" s="7">
        <f t="shared" si="18"/>
        <v>0</v>
      </c>
      <c r="G94" s="7">
        <f t="shared" si="18"/>
        <v>0</v>
      </c>
      <c r="H94" s="29">
        <f t="shared" si="18"/>
        <v>132442412.05</v>
      </c>
    </row>
    <row r="95" spans="2:13" ht="24" x14ac:dyDescent="0.2">
      <c r="B95" s="10" t="s">
        <v>22</v>
      </c>
      <c r="C95" s="25">
        <v>0</v>
      </c>
      <c r="D95" s="25">
        <v>0</v>
      </c>
      <c r="E95" s="30">
        <f t="shared" si="17"/>
        <v>0</v>
      </c>
      <c r="F95" s="26">
        <v>0</v>
      </c>
      <c r="G95" s="26">
        <v>0</v>
      </c>
      <c r="H95" s="34">
        <f t="shared" si="16"/>
        <v>0</v>
      </c>
    </row>
    <row r="96" spans="2:13" x14ac:dyDescent="0.2">
      <c r="B96" s="10" t="s">
        <v>23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26242719.449999999</v>
      </c>
      <c r="D98" s="25">
        <v>-1343402.32</v>
      </c>
      <c r="E98" s="30">
        <f t="shared" si="17"/>
        <v>24899317.129999999</v>
      </c>
      <c r="F98" s="26">
        <v>0</v>
      </c>
      <c r="G98" s="26">
        <v>0</v>
      </c>
      <c r="H98" s="34">
        <f t="shared" si="16"/>
        <v>24899317.129999999</v>
      </c>
    </row>
    <row r="99" spans="2:18" ht="24" x14ac:dyDescent="0.2">
      <c r="B99" s="10" t="s">
        <v>26</v>
      </c>
      <c r="C99" s="25">
        <v>2000000</v>
      </c>
      <c r="D99" s="25">
        <v>0</v>
      </c>
      <c r="E99" s="30">
        <f t="shared" si="17"/>
        <v>2000000</v>
      </c>
      <c r="F99" s="26">
        <v>0</v>
      </c>
      <c r="G99" s="26">
        <v>0</v>
      </c>
      <c r="H99" s="34">
        <f t="shared" si="16"/>
        <v>2000000</v>
      </c>
      <c r="J99" s="21"/>
    </row>
    <row r="100" spans="2:18" x14ac:dyDescent="0.2">
      <c r="B100" s="10" t="s">
        <v>27</v>
      </c>
      <c r="C100" s="25">
        <v>105543094.92</v>
      </c>
      <c r="D100" s="25">
        <v>0</v>
      </c>
      <c r="E100" s="30">
        <f t="shared" si="17"/>
        <v>105543094.92</v>
      </c>
      <c r="F100" s="26">
        <v>0</v>
      </c>
      <c r="G100" s="26">
        <v>0</v>
      </c>
      <c r="H100" s="34">
        <f t="shared" si="16"/>
        <v>105543094.92</v>
      </c>
      <c r="R100" s="2"/>
    </row>
    <row r="101" spans="2:18" ht="24" x14ac:dyDescent="0.2">
      <c r="B101" s="10" t="s">
        <v>28</v>
      </c>
      <c r="C101" s="25">
        <v>0</v>
      </c>
      <c r="D101" s="25">
        <v>0</v>
      </c>
      <c r="E101" s="30">
        <f t="shared" si="17"/>
        <v>0</v>
      </c>
      <c r="F101" s="26">
        <v>0</v>
      </c>
      <c r="G101" s="26">
        <v>0</v>
      </c>
      <c r="H101" s="34">
        <f t="shared" si="16"/>
        <v>0</v>
      </c>
    </row>
    <row r="102" spans="2:18" ht="12.6" customHeight="1" x14ac:dyDescent="0.2">
      <c r="B102" s="10" t="s">
        <v>29</v>
      </c>
      <c r="C102" s="25">
        <v>0</v>
      </c>
      <c r="D102" s="25">
        <v>0</v>
      </c>
      <c r="E102" s="30">
        <f t="shared" si="17"/>
        <v>0</v>
      </c>
      <c r="F102" s="26">
        <v>0</v>
      </c>
      <c r="G102" s="26">
        <v>0</v>
      </c>
      <c r="H102" s="34">
        <f t="shared" si="16"/>
        <v>0</v>
      </c>
    </row>
    <row r="103" spans="2:18" ht="24.6" customHeight="1" x14ac:dyDescent="0.2">
      <c r="B103" s="10" t="s">
        <v>30</v>
      </c>
      <c r="C103" s="25">
        <v>0</v>
      </c>
      <c r="D103" s="25">
        <v>0</v>
      </c>
      <c r="E103" s="30">
        <f t="shared" si="17"/>
        <v>0</v>
      </c>
      <c r="F103" s="26">
        <v>0</v>
      </c>
      <c r="G103" s="26">
        <v>0</v>
      </c>
      <c r="H103" s="34">
        <f t="shared" si="16"/>
        <v>0</v>
      </c>
    </row>
    <row r="104" spans="2:18" ht="24" x14ac:dyDescent="0.2">
      <c r="B104" s="20" t="s">
        <v>31</v>
      </c>
      <c r="C104" s="7">
        <f>SUM(C105:C113)</f>
        <v>149655076</v>
      </c>
      <c r="D104" s="7">
        <f t="shared" ref="D104:H104" si="19">SUM(D105:D113)</f>
        <v>126647212.49000001</v>
      </c>
      <c r="E104" s="29">
        <f t="shared" si="19"/>
        <v>276302288.49000001</v>
      </c>
      <c r="F104" s="7">
        <f t="shared" si="19"/>
        <v>27365059.530000001</v>
      </c>
      <c r="G104" s="7">
        <f t="shared" si="19"/>
        <v>23032985.5</v>
      </c>
      <c r="H104" s="29">
        <f t="shared" si="19"/>
        <v>248937228.96000004</v>
      </c>
    </row>
    <row r="105" spans="2:18" x14ac:dyDescent="0.2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">
      <c r="B106" s="10" t="s">
        <v>33</v>
      </c>
      <c r="C106" s="25">
        <v>41000000</v>
      </c>
      <c r="D106" s="25">
        <v>43612000</v>
      </c>
      <c r="E106" s="30">
        <f t="shared" si="17"/>
        <v>84612000</v>
      </c>
      <c r="F106" s="26">
        <v>2982469.49</v>
      </c>
      <c r="G106" s="26">
        <v>2982469.49</v>
      </c>
      <c r="H106" s="34">
        <f t="shared" si="16"/>
        <v>81629530.510000005</v>
      </c>
    </row>
    <row r="107" spans="2:18" ht="24" x14ac:dyDescent="0.2">
      <c r="B107" s="10" t="s">
        <v>34</v>
      </c>
      <c r="C107" s="25">
        <v>2250000</v>
      </c>
      <c r="D107" s="25">
        <v>0</v>
      </c>
      <c r="E107" s="30">
        <f t="shared" si="17"/>
        <v>2250000</v>
      </c>
      <c r="F107" s="26">
        <v>0</v>
      </c>
      <c r="G107" s="26">
        <v>0</v>
      </c>
      <c r="H107" s="34">
        <f t="shared" si="16"/>
        <v>2250000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106405076</v>
      </c>
      <c r="D109" s="25">
        <v>83035212.49000001</v>
      </c>
      <c r="E109" s="30">
        <f t="shared" si="17"/>
        <v>189440288.49000001</v>
      </c>
      <c r="F109" s="26">
        <v>24382590.040000003</v>
      </c>
      <c r="G109" s="26">
        <v>20050516.010000002</v>
      </c>
      <c r="H109" s="34">
        <f t="shared" si="16"/>
        <v>165057698.45000002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25" customHeight="1" x14ac:dyDescent="0.2">
      <c r="B114" s="20" t="s">
        <v>41</v>
      </c>
      <c r="C114" s="7">
        <f>SUM(C115:C123)</f>
        <v>15999000.01</v>
      </c>
      <c r="D114" s="7">
        <f t="shared" ref="D114:H114" si="20">SUM(D115:D123)</f>
        <v>9430178.1600000001</v>
      </c>
      <c r="E114" s="29">
        <f t="shared" si="20"/>
        <v>25429178.170000002</v>
      </c>
      <c r="F114" s="7">
        <f t="shared" si="20"/>
        <v>5743076.71</v>
      </c>
      <c r="G114" s="7">
        <f t="shared" si="20"/>
        <v>5700160.0499999998</v>
      </c>
      <c r="H114" s="29">
        <f t="shared" si="20"/>
        <v>19686101.460000001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15999000.01</v>
      </c>
      <c r="D118" s="25">
        <v>4021790.16</v>
      </c>
      <c r="E118" s="30">
        <f t="shared" si="17"/>
        <v>20020790.170000002</v>
      </c>
      <c r="F118" s="26">
        <v>334688.94999999995</v>
      </c>
      <c r="G118" s="26">
        <v>291772.28999999998</v>
      </c>
      <c r="H118" s="34">
        <f t="shared" si="16"/>
        <v>19686101.220000003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">
      <c r="B121" s="10" t="s">
        <v>48</v>
      </c>
      <c r="C121" s="25">
        <v>0</v>
      </c>
      <c r="D121" s="25">
        <v>5408388</v>
      </c>
      <c r="E121" s="30">
        <f t="shared" si="17"/>
        <v>5408388</v>
      </c>
      <c r="F121" s="26">
        <v>5408387.7599999998</v>
      </c>
      <c r="G121" s="26">
        <v>5408387.7599999998</v>
      </c>
      <c r="H121" s="34">
        <f t="shared" si="16"/>
        <v>0.24000000022351742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1160000</v>
      </c>
      <c r="D124" s="7">
        <f t="shared" ref="D124:H124" si="21">SUM(D125:D133)</f>
        <v>-258925</v>
      </c>
      <c r="E124" s="29">
        <f t="shared" si="21"/>
        <v>901075</v>
      </c>
      <c r="F124" s="7">
        <f t="shared" si="21"/>
        <v>0</v>
      </c>
      <c r="G124" s="7">
        <f t="shared" si="21"/>
        <v>0</v>
      </c>
      <c r="H124" s="29">
        <f t="shared" si="21"/>
        <v>901075</v>
      </c>
    </row>
    <row r="125" spans="2:8" x14ac:dyDescent="0.2">
      <c r="B125" s="10" t="s">
        <v>52</v>
      </c>
      <c r="C125" s="25">
        <v>1000000</v>
      </c>
      <c r="D125" s="25">
        <v>-258925</v>
      </c>
      <c r="E125" s="30">
        <f t="shared" si="17"/>
        <v>741075</v>
      </c>
      <c r="F125" s="26">
        <v>0</v>
      </c>
      <c r="G125" s="26">
        <v>0</v>
      </c>
      <c r="H125" s="34">
        <f t="shared" si="16"/>
        <v>741075</v>
      </c>
    </row>
    <row r="126" spans="2:8" x14ac:dyDescent="0.2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160000</v>
      </c>
      <c r="D130" s="25">
        <v>0</v>
      </c>
      <c r="E130" s="30">
        <f t="shared" si="17"/>
        <v>160000</v>
      </c>
      <c r="F130" s="26">
        <v>0</v>
      </c>
      <c r="G130" s="26">
        <v>0</v>
      </c>
      <c r="H130" s="34">
        <f t="shared" si="16"/>
        <v>160000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46785370.130000003</v>
      </c>
      <c r="D134" s="7">
        <f t="shared" ref="D134:H134" si="22">SUM(D135:D137)</f>
        <v>11713552.59</v>
      </c>
      <c r="E134" s="29">
        <f t="shared" si="22"/>
        <v>58498922.719999999</v>
      </c>
      <c r="F134" s="7">
        <f t="shared" si="22"/>
        <v>0</v>
      </c>
      <c r="G134" s="7">
        <f t="shared" si="22"/>
        <v>0</v>
      </c>
      <c r="H134" s="29">
        <f t="shared" si="22"/>
        <v>58498922.719999999</v>
      </c>
    </row>
    <row r="135" spans="2:8" x14ac:dyDescent="0.2">
      <c r="B135" s="10" t="s">
        <v>62</v>
      </c>
      <c r="C135" s="25">
        <v>46785370.130000003</v>
      </c>
      <c r="D135" s="26">
        <v>11713552.59</v>
      </c>
      <c r="E135" s="30">
        <f t="shared" si="17"/>
        <v>58498922.719999999</v>
      </c>
      <c r="F135" s="26">
        <v>0</v>
      </c>
      <c r="G135" s="26">
        <v>0</v>
      </c>
      <c r="H135" s="34">
        <f t="shared" si="16"/>
        <v>58498922.719999999</v>
      </c>
    </row>
    <row r="136" spans="2:8" x14ac:dyDescent="0.2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1796642029.3</v>
      </c>
      <c r="D160" s="24">
        <f t="shared" ref="D160:G160" si="28">SUM(D10,D85)</f>
        <v>292188333.56999999</v>
      </c>
      <c r="E160" s="32">
        <f>SUM(E10,E85)</f>
        <v>2088830362.8700001</v>
      </c>
      <c r="F160" s="24">
        <f t="shared" si="28"/>
        <v>850890610.31000006</v>
      </c>
      <c r="G160" s="24">
        <f t="shared" si="28"/>
        <v>812602581.11999989</v>
      </c>
      <c r="H160" s="32">
        <f>SUM(H10,H85)</f>
        <v>1237939752.5599999</v>
      </c>
    </row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94488188976377963" bottom="0.74803149606299213" header="0.31496062992125984" footer="0.31496062992125984"/>
  <pageSetup scale="53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2022-04-20T18:46:39Z</cp:lastPrinted>
  <dcterms:created xsi:type="dcterms:W3CDTF">2020-01-08T21:14:59Z</dcterms:created>
  <dcterms:modified xsi:type="dcterms:W3CDTF">2022-04-22T19:38:36Z</dcterms:modified>
</cp:coreProperties>
</file>